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1 NPO\1 výzva\"/>
    </mc:Choice>
  </mc:AlternateContent>
  <xr:revisionPtr revIDLastSave="0" documentId="13_ncr:1_{F2A477AD-41FE-4755-8F52-0C80C1CFF30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AVT!$B$1:$U$29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1" l="1"/>
  <c r="P28" i="1"/>
  <c r="R18" i="1"/>
  <c r="R20" i="1"/>
  <c r="R21" i="1"/>
  <c r="R22" i="1"/>
  <c r="R23" i="1"/>
  <c r="Q25" i="1" l="1"/>
  <c r="S18" i="1" s="1"/>
  <c r="R8" i="1" l="1"/>
  <c r="R9" i="1"/>
  <c r="R10" i="1"/>
  <c r="R11" i="1"/>
  <c r="R12" i="1"/>
  <c r="R13" i="1"/>
  <c r="R14" i="1"/>
  <c r="R15" i="1"/>
  <c r="R16" i="1"/>
  <c r="R17" i="1"/>
  <c r="R7" i="1" l="1"/>
  <c r="Q28" i="1" l="1"/>
  <c r="Q24" i="1"/>
  <c r="S7" i="1" s="1"/>
</calcChain>
</file>

<file path=xl/sharedStrings.xml><?xml version="1.0" encoding="utf-8"?>
<sst xmlns="http://schemas.openxmlformats.org/spreadsheetml/2006/main" count="100" uniqueCount="73">
  <si>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</si>
  <si>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</si>
  <si>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</si>
  <si>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</si>
  <si>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</si>
  <si>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</si>
  <si>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</si>
  <si>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</si>
  <si>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</si>
  <si>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</si>
  <si>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</si>
  <si>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</si>
  <si>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</si>
  <si>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</si>
  <si>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</si>
  <si>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</si>
  <si>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</si>
  <si>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</si>
  <si>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</si>
  <si>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</si>
  <si>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</si>
  <si>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</si>
  <si>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</si>
  <si>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</si>
  <si>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</si>
  <si>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</si>
  <si>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</si>
  <si>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</si>
  <si>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Termín dodání</t>
  </si>
  <si>
    <t>NE</t>
  </si>
  <si>
    <t>Samostatná faktura</t>
  </si>
  <si>
    <t>Národní plán obnovy pro oblast vysokých škol
pro roky 2022–2024
Název projektu: Digitalizace a rozvoj flexibilních forem vzdělávání na ZČU - DIGIFLEX
Číslo projektu: NPO_ZČU_MSMT-16584/2022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</si>
  <si>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</si>
  <si>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</si>
  <si>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001 - 2023</t>
  </si>
  <si>
    <t>Mikrofonní pole stropní</t>
  </si>
  <si>
    <t>Mixážní systém vč. DANte pro nastavení mikr. + ozvučení</t>
  </si>
  <si>
    <t>Síťové PoE prvky - příslušenství</t>
  </si>
  <si>
    <t>USB Switcher</t>
  </si>
  <si>
    <t>Reproduktorová soustava</t>
  </si>
  <si>
    <t>Zesilovač</t>
  </si>
  <si>
    <t>Konstrukce pro umístnění</t>
  </si>
  <si>
    <t>sada</t>
  </si>
  <si>
    <t>Malé řídicí systémy</t>
  </si>
  <si>
    <t>do 31.12.2023</t>
  </si>
  <si>
    <t>Ing. Jaroslav Toninger,
Tel.: 37763 2012,
606 665 162</t>
  </si>
  <si>
    <t>Technická 8, 
301 00 Plzeň,
Fakulta aplikovaných věd - Děkanát,
místnost UC 133</t>
  </si>
  <si>
    <t>Příslušenství videokonference USB PTZ kamera</t>
  </si>
  <si>
    <t>Příslušenství videokonference - stěnová polička kamery</t>
  </si>
  <si>
    <t>PoE switch - min. 130W pro 4 zařízení s příkonem 30W:
min. 10 portový Gigabit řízený přepínač, 8x Gigabit metal PoE+ 2x Gigabit combo (metal/SFP), min. propustnost 56 Gbps, rychlost přesměrování až 42Mpps, PoE+ 802.3at (30W) - Power budget min. 130W, IPv6, 802.3az (Green), možnosti zabezpečení na úrovní L2-L4, L2 Multicast, LACP, QoS, VLAN, podpora Diffserv (DSCP), pro 19" rack montáž.</t>
  </si>
  <si>
    <t>Přepínač periferií s USB 3.1 Gen1 rozhraním, pro sdílení min. 4 USB zařízení mezi 4 různými počítači, RS422/RS485, součástí je externí volič portů.</t>
  </si>
  <si>
    <t>Dvoupásmová podhledová reprosoustava, vč. zadního krytu.
Min. parametry: 
25W / 70_100V, 84dB, 85Hz–18kHz, 120°-150° pokrytí, 
rozměry max: 250 x 230 (průměr x výška) mm, hmotnost do 5 kg.</t>
  </si>
  <si>
    <t>Mixážní zesilovač s min. parametry: 
4x mikrofonní vstup, 2x linkový vstup, výkon 2x 70W /8Ω, 2x 80W /100V, fantomové napájení, chlazení s nízkým hlukem, funkce sleep mode.</t>
  </si>
  <si>
    <t>Služba instalace včetně materiálu a mont. příslušenství</t>
  </si>
  <si>
    <t>Služba instalace, osazení, oživení, včetně potřebného setu propojovací kabeláže a mont. příslušenství, doprava technického týmu včetně přesunu zboží.</t>
  </si>
  <si>
    <t>Set 19" konstrukce podlahové skříně pro umístění položek AV-řešení, včetně potřebného vystrojení a příslušné jedn. ventilace, včetně dvířek a opláštění.</t>
  </si>
  <si>
    <t>Služba specialisty</t>
  </si>
  <si>
    <t>Set malého řídicího tlačítkového systému v provedení do vestavného panelu. 
Čelní panel obsahuje min. 8 programovatelných tlačítek s LED indikátorem. 
Technická specifikace min.: 
1x RS-232, 1x RS/IR, 3x I/O, 1x LAN (pro vzdálenou správu a řízení max. 2 zařízení protokolem TCP). 
Systém lze vzdáleně spravovat prostřednictvím PC aplikace. 
Bílý nebo černý (bílý preference). 
Vestavba do příslušné instalační krabice (součástí dodávky) s krycím rámečkem.</t>
  </si>
  <si>
    <t>Služba programátora</t>
  </si>
  <si>
    <t>Konferenční USB PTZ motoricky ovládaná kamera. 
Využití pro videokonference typu MS Teams, Google Meet, ZOOM apod. k připojení přes USB k notebooku nebo počítači.
Min. parametry kamery: 
objektiv F4,0 mm-45 mm s min. 12x optickým a 4x digitálním zoomem se záběrem blízkým 60° horizontálně, 
obrazový čip min. 2 MP, 
rozlišení full-HD,
rozsah motorického ovládání P&amp;T min. +/- 150°, 90° nahoru, 30° dolů, 
minimální vzdálenost objektu 2 m,
min. 6 pozic uložení předvoleb. 
Funkce pro optimalizaci záběru na základě detekce obličeje. 
Funkce kompenzace protisvětla. 
Videostreaming H.264 přes LAN rozhraní. 
Ovládání kamery přes IR dálkový ovladač, součástí. 
Vstupy min.: 1x USB 3.0 typ B, 1x RS232 (8-pin DIN), 1x RJ45 (LAN). 
Napájení 12V DC adaptérem, součástí. 
Držák na stěnu, součástí.</t>
  </si>
  <si>
    <t>Audio technika - převodník</t>
  </si>
  <si>
    <t>Dante převodník: min. USB 2x2 vstup / výstup, RJ45, USB-A, 24 Bit / 48kHz, PoE a USB.</t>
  </si>
  <si>
    <t>USB extender včetně příslušenství</t>
  </si>
  <si>
    <t>Extender - převodník USB 2.0 po CATx/UTP včetně příslušenství.
Prodlužuje kabelovou trasu min. USB 2.0 (high-speed) při rychlosti max. 480Mb/s a to do vzdálenosti min. až 60 m pomocí kabelu Cat5e/Cat6. 
Využití pro USB-kameru jako USB zařízení. 
Podpora rychlostí High-Speed (480Mb/s), full-speed (12 Mb/s) nebo low-speed (1.5 Mb/s). 
Pozn.: nejedná se tedy o Extender určený pro zapojení do aktivní počítačové sítě - ethernet, s aktivními prvky jako jsou switche a routery.
Technické parametry min.:
- prodlouží USB 2.0 signál až na min. 60 m
- součástí napájecí adaptér pro stabilizaci napájení
- zapojitelný za chodu
- nevyžaduje žádný software 
- skutečná přenosová rychlost min. 30MB/s.</t>
  </si>
  <si>
    <t>Audio technika - eliminátor</t>
  </si>
  <si>
    <t>Eliminátor zpětné vazby, dvoukanálový, min. 24 filtrů / kanál.</t>
  </si>
  <si>
    <r>
      <t xml:space="preserve">Set mixážní matice s digitálním signálovým processingem.
Min. parametry:
12 symetrických vstupů / 8 symetrických výstupů, 
min. 10 vstupů s automatickou eliminací ozvěny (AEC), 
Dante připojení, 
digitální sběrnice s min. 32 zvukovými kanály, 
ethernet pro nastavení, kontrolu a monitoring, RS-232 pro řízení, 
</t>
    </r>
    <r>
      <rPr>
        <b/>
        <sz val="11"/>
        <rFont val="Calibri"/>
        <family val="2"/>
        <charset val="238"/>
        <scheme val="minor"/>
      </rPr>
      <t>určeno pro řízení a nastavení funkce mikrofonního pole výše, tedy nutná plná integrační kompatibilita.</t>
    </r>
    <r>
      <rPr>
        <sz val="11"/>
        <rFont val="Calibri"/>
        <family val="2"/>
        <charset val="238"/>
        <scheme val="minor"/>
      </rPr>
      <t xml:space="preserve">
Příslušenství k připojení mix. matice k Dante síti.
Dante komunikační převodník - min. 2x USB vstup a 2x USB výstup, napájení PoE.</t>
    </r>
  </si>
  <si>
    <t xml:space="preserve">Celková nabídková cena položek č. 1-11 v Kč bez DPH </t>
  </si>
  <si>
    <t xml:space="preserve">Celková nabídková cena položek č. 12-17 v Kč bez DPH </t>
  </si>
  <si>
    <t>Sestava mikrofonní pole pro stropní podvěšenou či přisazenou montáž, pro snímání min. tří řečníků samostatně.
Min. požadavky: 
individuální úzce směrové mikrofonní laloky 180°, 
automatické směrování a přepínání na řečníka, 
automatická mixáž, 
min. nabízené funkce DSP + AEC + AGC,
rozměr blízký 600 x 300 mm, 
hmotnost do max. 8 kg, 
bílé provedení, 
včetně držáku/setu pro stropní podvěšené kotvení.</t>
  </si>
  <si>
    <t>Odborná služba specialisty - programátora řídicího systému pro nastavení obsluhy AV-systému, volba vstupů, hlasitost, aktivace systému, návod k obsluze, zaškolení (cca 2 osob).</t>
  </si>
  <si>
    <t>Odborná služba specialisty - pro nastavení setu ozvučení a mikrofonního pole dle podmínek místnosti: 
nastavení 3x MIKR.panelů, jejich spárování, nastavení prioritizace směrových laloků dle účelu užívání místnosti (viz řečník, předsednictvo v čele, jednací strany), zohlednění akustických parametrů a doby dozvuku místnosti, funkční test, zaškolení uživatele (cca 2 osob).</t>
  </si>
  <si>
    <r>
      <t xml:space="preserve">Polička kovová pro montáž a umístění kamery na stěnu. </t>
    </r>
    <r>
      <rPr>
        <b/>
        <sz val="11"/>
        <rFont val="Calibri"/>
        <family val="2"/>
        <charset val="238"/>
        <scheme val="minor"/>
      </rPr>
      <t>Kompatibilní k pol.č. 12.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</si>
</sst>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u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15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1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left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 vertical="center" wrapText="1" indent="1"/>
    </xf>
    <xf numFmtId="165" fontId="0" fillId="0" borderId="10" xfId="0" applyNumberFormat="1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 indent="1"/>
    </xf>
    <xf numFmtId="165" fontId="0" fillId="0" borderId="12" xfId="0" applyNumberFormat="1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left" vertical="center" wrapText="1" indent="1"/>
    </xf>
    <xf numFmtId="165" fontId="0" fillId="0" borderId="14" xfId="0" applyNumberFormat="1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left" vertical="center" wrapText="1" indent="1"/>
    </xf>
    <xf numFmtId="165" fontId="0" fillId="0" borderId="18" xfId="0" applyNumberFormat="1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left" vertical="center" wrapText="1" indent="1"/>
    </xf>
    <xf numFmtId="165" fontId="0" fillId="0" borderId="20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5" xfId="0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0" borderId="0" xfId="0" applyFont="1" applyAlignment="1">
      <alignment horizontal="left" vertical="top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164" fontId="7" fillId="3" borderId="15" xfId="0" applyNumberFormat="1" applyFont="1" applyFill="1" applyBorder="1" applyAlignment="1">
      <alignment horizontal="right" vertical="center" indent="1"/>
    </xf>
    <xf numFmtId="164" fontId="7" fillId="3" borderId="16" xfId="0" applyNumberFormat="1" applyFont="1" applyFill="1" applyBorder="1" applyAlignment="1">
      <alignment horizontal="right" vertical="center" inden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0" borderId="16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/>
    </xf>
    <xf numFmtId="0" fontId="2" fillId="0" borderId="24" xfId="0" applyFont="1" applyBorder="1"/>
    <xf numFmtId="0" fontId="0" fillId="3" borderId="2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right" vertical="center"/>
    </xf>
    <xf numFmtId="164" fontId="2" fillId="0" borderId="26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2" fillId="0" borderId="27" xfId="0" applyNumberFormat="1" applyFont="1" applyBorder="1" applyAlignment="1">
      <alignment horizontal="right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right" vertical="center" indent="1"/>
    </xf>
    <xf numFmtId="164" fontId="7" fillId="3" borderId="7" xfId="0" applyNumberFormat="1" applyFont="1" applyFill="1" applyBorder="1" applyAlignment="1">
      <alignment horizontal="right" vertical="center" indent="1"/>
    </xf>
    <xf numFmtId="164" fontId="0" fillId="0" borderId="2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8" fillId="0" borderId="23" xfId="0" applyNumberFormat="1" applyFont="1" applyBorder="1" applyAlignment="1">
      <alignment horizontal="center" vertical="center"/>
    </xf>
    <xf numFmtId="0" fontId="2" fillId="0" borderId="23" xfId="0" applyFont="1" applyBorder="1"/>
    <xf numFmtId="0" fontId="12" fillId="4" borderId="10" xfId="0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center" vertical="center" wrapTex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0" fontId="12" fillId="4" borderId="20" xfId="0" applyFont="1" applyFill="1" applyBorder="1" applyAlignment="1" applyProtection="1">
      <alignment horizontal="center" vertical="center" wrapTex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164" fontId="12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75"/>
  <sheetViews>
    <sheetView tabSelected="1" zoomScale="82" zoomScaleNormal="82" workbookViewId="0">
      <selection activeCell="M7" sqref="M7:M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19" style="1" customWidth="1"/>
    <col min="7" max="7" width="27.85546875" style="1" customWidth="1"/>
    <col min="8" max="8" width="22.7109375" style="1" customWidth="1"/>
    <col min="9" max="9" width="21.42578125" style="1" customWidth="1"/>
    <col min="10" max="10" width="16.5703125" style="1" customWidth="1"/>
    <col min="11" max="11" width="45.5703125" customWidth="1"/>
    <col min="12" max="12" width="23.42578125" customWidth="1"/>
    <col min="13" max="13" width="31.85546875" style="1" customWidth="1"/>
    <col min="14" max="14" width="20.5703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" hidden="1" customWidth="1"/>
    <col min="21" max="21" width="37.28515625" style="4" customWidth="1"/>
  </cols>
  <sheetData>
    <row r="1" spans="1:21" ht="42.6" customHeight="1" x14ac:dyDescent="0.25">
      <c r="B1" s="79" t="s">
        <v>34</v>
      </c>
      <c r="C1" s="80"/>
      <c r="D1" s="80"/>
      <c r="G1" s="41"/>
    </row>
    <row r="2" spans="1:21" ht="41.25" customHeight="1" x14ac:dyDescent="0.25">
      <c r="C2"/>
      <c r="D2" s="11"/>
      <c r="E2" s="5"/>
      <c r="F2" s="6"/>
      <c r="G2" s="89"/>
      <c r="H2" s="89"/>
      <c r="I2" s="89"/>
      <c r="J2" s="89"/>
      <c r="K2" s="89"/>
      <c r="L2" s="89"/>
      <c r="M2" s="35"/>
      <c r="N2" s="6"/>
      <c r="O2" s="6"/>
      <c r="P2" s="6"/>
      <c r="Q2" s="6"/>
      <c r="S2" s="8"/>
      <c r="T2" s="9"/>
      <c r="U2" s="10"/>
    </row>
    <row r="3" spans="1:21" ht="41.25" customHeight="1" x14ac:dyDescent="0.25">
      <c r="B3" s="14"/>
      <c r="C3" s="12" t="s">
        <v>0</v>
      </c>
      <c r="D3" s="13"/>
      <c r="E3" s="13"/>
      <c r="F3" s="13"/>
      <c r="G3" s="89"/>
      <c r="H3" s="89"/>
      <c r="I3" s="89"/>
      <c r="J3" s="89"/>
      <c r="K3" s="89"/>
      <c r="L3" s="89"/>
      <c r="M3" s="34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9" t="s">
        <v>2</v>
      </c>
      <c r="H5" s="39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40" t="s">
        <v>27</v>
      </c>
      <c r="I6" s="33" t="s">
        <v>16</v>
      </c>
      <c r="J6" s="33" t="s">
        <v>17</v>
      </c>
      <c r="K6" s="23" t="s">
        <v>33</v>
      </c>
      <c r="L6" s="36" t="s">
        <v>18</v>
      </c>
      <c r="M6" s="33" t="s">
        <v>19</v>
      </c>
      <c r="N6" s="23" t="s">
        <v>28</v>
      </c>
      <c r="O6" s="33" t="s">
        <v>20</v>
      </c>
      <c r="P6" s="23" t="s">
        <v>6</v>
      </c>
      <c r="Q6" s="24" t="s">
        <v>7</v>
      </c>
      <c r="R6" s="76" t="s">
        <v>8</v>
      </c>
      <c r="S6" s="76" t="s">
        <v>9</v>
      </c>
      <c r="T6" s="33" t="s">
        <v>21</v>
      </c>
      <c r="U6" s="33" t="s">
        <v>22</v>
      </c>
    </row>
    <row r="7" spans="1:21" ht="192" customHeight="1" thickTop="1" x14ac:dyDescent="0.25">
      <c r="A7" s="25"/>
      <c r="B7" s="42">
        <v>1</v>
      </c>
      <c r="C7" s="43" t="s">
        <v>35</v>
      </c>
      <c r="D7" s="44">
        <v>3</v>
      </c>
      <c r="E7" s="45" t="s">
        <v>23</v>
      </c>
      <c r="F7" s="46" t="s">
        <v>69</v>
      </c>
      <c r="G7" s="142"/>
      <c r="H7" s="118" t="s">
        <v>29</v>
      </c>
      <c r="I7" s="90" t="s">
        <v>30</v>
      </c>
      <c r="J7" s="92" t="s">
        <v>32</v>
      </c>
      <c r="K7" s="92" t="s">
        <v>31</v>
      </c>
      <c r="L7" s="92" t="s">
        <v>45</v>
      </c>
      <c r="M7" s="96" t="s">
        <v>46</v>
      </c>
      <c r="N7" s="98" t="s">
        <v>44</v>
      </c>
      <c r="O7" s="106">
        <v>440000</v>
      </c>
      <c r="P7" s="100">
        <v>440000</v>
      </c>
      <c r="Q7" s="147"/>
      <c r="R7" s="47">
        <f>D7*Q7</f>
        <v>0</v>
      </c>
      <c r="S7" s="108" t="str">
        <f>IF(ISNUMBER(Q24),IF(Q24&gt;P7,"NEVYHOVUJE","VYHOVUJE")," ")</f>
        <v>VYHOVUJE</v>
      </c>
      <c r="T7" s="104"/>
      <c r="U7" s="104" t="s">
        <v>12</v>
      </c>
    </row>
    <row r="8" spans="1:21" ht="186" customHeight="1" x14ac:dyDescent="0.25">
      <c r="A8" s="25"/>
      <c r="B8" s="48">
        <v>2</v>
      </c>
      <c r="C8" s="72" t="s">
        <v>36</v>
      </c>
      <c r="D8" s="50">
        <v>1</v>
      </c>
      <c r="E8" s="51" t="s">
        <v>23</v>
      </c>
      <c r="F8" s="52" t="s">
        <v>66</v>
      </c>
      <c r="G8" s="143"/>
      <c r="H8" s="119"/>
      <c r="I8" s="91"/>
      <c r="J8" s="93"/>
      <c r="K8" s="94"/>
      <c r="L8" s="95"/>
      <c r="M8" s="97"/>
      <c r="N8" s="99"/>
      <c r="O8" s="107"/>
      <c r="P8" s="101"/>
      <c r="Q8" s="148"/>
      <c r="R8" s="53">
        <f>D8*Q8</f>
        <v>0</v>
      </c>
      <c r="S8" s="109"/>
      <c r="T8" s="105"/>
      <c r="U8" s="105"/>
    </row>
    <row r="9" spans="1:21" ht="84" customHeight="1" x14ac:dyDescent="0.25">
      <c r="A9" s="25"/>
      <c r="B9" s="48">
        <v>3</v>
      </c>
      <c r="C9" s="49" t="s">
        <v>37</v>
      </c>
      <c r="D9" s="50">
        <v>2</v>
      </c>
      <c r="E9" s="51" t="s">
        <v>23</v>
      </c>
      <c r="F9" s="52" t="s">
        <v>49</v>
      </c>
      <c r="G9" s="143"/>
      <c r="H9" s="119"/>
      <c r="I9" s="91"/>
      <c r="J9" s="93"/>
      <c r="K9" s="94"/>
      <c r="L9" s="95"/>
      <c r="M9" s="97"/>
      <c r="N9" s="99"/>
      <c r="O9" s="107"/>
      <c r="P9" s="101"/>
      <c r="Q9" s="148"/>
      <c r="R9" s="53">
        <f>D9*Q9</f>
        <v>0</v>
      </c>
      <c r="S9" s="109"/>
      <c r="T9" s="105"/>
      <c r="U9" s="105"/>
    </row>
    <row r="10" spans="1:21" ht="48.75" customHeight="1" x14ac:dyDescent="0.25">
      <c r="A10" s="25"/>
      <c r="B10" s="48">
        <v>4</v>
      </c>
      <c r="C10" s="49" t="s">
        <v>38</v>
      </c>
      <c r="D10" s="50">
        <v>1</v>
      </c>
      <c r="E10" s="51" t="s">
        <v>23</v>
      </c>
      <c r="F10" s="52" t="s">
        <v>50</v>
      </c>
      <c r="G10" s="143"/>
      <c r="H10" s="119"/>
      <c r="I10" s="91"/>
      <c r="J10" s="93"/>
      <c r="K10" s="94"/>
      <c r="L10" s="95"/>
      <c r="M10" s="97"/>
      <c r="N10" s="99"/>
      <c r="O10" s="107"/>
      <c r="P10" s="101"/>
      <c r="Q10" s="148"/>
      <c r="R10" s="53">
        <f>D10*Q10</f>
        <v>0</v>
      </c>
      <c r="S10" s="109"/>
      <c r="T10" s="105"/>
      <c r="U10" s="105"/>
    </row>
    <row r="11" spans="1:21" ht="80.25" customHeight="1" x14ac:dyDescent="0.25">
      <c r="A11" s="25"/>
      <c r="B11" s="48">
        <v>5</v>
      </c>
      <c r="C11" s="49" t="s">
        <v>39</v>
      </c>
      <c r="D11" s="50">
        <v>8</v>
      </c>
      <c r="E11" s="51" t="s">
        <v>23</v>
      </c>
      <c r="F11" s="52" t="s">
        <v>51</v>
      </c>
      <c r="G11" s="143"/>
      <c r="H11" s="119"/>
      <c r="I11" s="91"/>
      <c r="J11" s="93"/>
      <c r="K11" s="94"/>
      <c r="L11" s="95"/>
      <c r="M11" s="97"/>
      <c r="N11" s="99"/>
      <c r="O11" s="107"/>
      <c r="P11" s="101"/>
      <c r="Q11" s="148"/>
      <c r="R11" s="53">
        <f>D11*Q11</f>
        <v>0</v>
      </c>
      <c r="S11" s="109"/>
      <c r="T11" s="105"/>
      <c r="U11" s="105"/>
    </row>
    <row r="12" spans="1:21" ht="66" customHeight="1" x14ac:dyDescent="0.25">
      <c r="A12" s="25"/>
      <c r="B12" s="48">
        <v>6</v>
      </c>
      <c r="C12" s="49" t="s">
        <v>40</v>
      </c>
      <c r="D12" s="50">
        <v>1</v>
      </c>
      <c r="E12" s="51" t="s">
        <v>23</v>
      </c>
      <c r="F12" s="52" t="s">
        <v>52</v>
      </c>
      <c r="G12" s="143"/>
      <c r="H12" s="119"/>
      <c r="I12" s="91"/>
      <c r="J12" s="93"/>
      <c r="K12" s="94"/>
      <c r="L12" s="95"/>
      <c r="M12" s="97"/>
      <c r="N12" s="99"/>
      <c r="O12" s="107"/>
      <c r="P12" s="101"/>
      <c r="Q12" s="148"/>
      <c r="R12" s="53">
        <f>D12*Q12</f>
        <v>0</v>
      </c>
      <c r="S12" s="109"/>
      <c r="T12" s="105"/>
      <c r="U12" s="105"/>
    </row>
    <row r="13" spans="1:21" ht="53.25" customHeight="1" x14ac:dyDescent="0.25">
      <c r="A13" s="25"/>
      <c r="B13" s="48">
        <v>7</v>
      </c>
      <c r="C13" s="49" t="s">
        <v>41</v>
      </c>
      <c r="D13" s="50">
        <v>1</v>
      </c>
      <c r="E13" s="51" t="s">
        <v>42</v>
      </c>
      <c r="F13" s="52" t="s">
        <v>55</v>
      </c>
      <c r="G13" s="143"/>
      <c r="H13" s="119"/>
      <c r="I13" s="91"/>
      <c r="J13" s="93"/>
      <c r="K13" s="94"/>
      <c r="L13" s="95"/>
      <c r="M13" s="97"/>
      <c r="N13" s="99"/>
      <c r="O13" s="107"/>
      <c r="P13" s="101"/>
      <c r="Q13" s="148"/>
      <c r="R13" s="53">
        <f>D13*Q13</f>
        <v>0</v>
      </c>
      <c r="S13" s="109"/>
      <c r="T13" s="105"/>
      <c r="U13" s="105"/>
    </row>
    <row r="14" spans="1:21" ht="46.5" customHeight="1" x14ac:dyDescent="0.25">
      <c r="A14" s="25"/>
      <c r="B14" s="48">
        <v>8</v>
      </c>
      <c r="C14" s="72" t="s">
        <v>53</v>
      </c>
      <c r="D14" s="50">
        <v>1</v>
      </c>
      <c r="E14" s="51" t="s">
        <v>42</v>
      </c>
      <c r="F14" s="52" t="s">
        <v>54</v>
      </c>
      <c r="G14" s="143"/>
      <c r="H14" s="119"/>
      <c r="I14" s="91"/>
      <c r="J14" s="93"/>
      <c r="K14" s="94"/>
      <c r="L14" s="95"/>
      <c r="M14" s="97"/>
      <c r="N14" s="99"/>
      <c r="O14" s="107"/>
      <c r="P14" s="101"/>
      <c r="Q14" s="148"/>
      <c r="R14" s="53">
        <f>D14*Q14</f>
        <v>0</v>
      </c>
      <c r="S14" s="109"/>
      <c r="T14" s="105"/>
      <c r="U14" s="105"/>
    </row>
    <row r="15" spans="1:21" ht="83.25" customHeight="1" x14ac:dyDescent="0.25">
      <c r="A15" s="25"/>
      <c r="B15" s="48">
        <v>9</v>
      </c>
      <c r="C15" s="72" t="s">
        <v>56</v>
      </c>
      <c r="D15" s="50">
        <v>1</v>
      </c>
      <c r="E15" s="51" t="s">
        <v>42</v>
      </c>
      <c r="F15" s="52" t="s">
        <v>71</v>
      </c>
      <c r="G15" s="143"/>
      <c r="H15" s="119"/>
      <c r="I15" s="91"/>
      <c r="J15" s="93"/>
      <c r="K15" s="94"/>
      <c r="L15" s="95"/>
      <c r="M15" s="97"/>
      <c r="N15" s="99"/>
      <c r="O15" s="107"/>
      <c r="P15" s="101"/>
      <c r="Q15" s="148"/>
      <c r="R15" s="53">
        <f>D15*Q15</f>
        <v>0</v>
      </c>
      <c r="S15" s="109"/>
      <c r="T15" s="105"/>
      <c r="U15" s="105"/>
    </row>
    <row r="16" spans="1:21" ht="124.5" customHeight="1" x14ac:dyDescent="0.25">
      <c r="A16" s="25"/>
      <c r="B16" s="48">
        <v>10</v>
      </c>
      <c r="C16" s="49" t="s">
        <v>43</v>
      </c>
      <c r="D16" s="50">
        <v>1</v>
      </c>
      <c r="E16" s="51" t="s">
        <v>23</v>
      </c>
      <c r="F16" s="52" t="s">
        <v>57</v>
      </c>
      <c r="G16" s="143"/>
      <c r="H16" s="119"/>
      <c r="I16" s="91"/>
      <c r="J16" s="93"/>
      <c r="K16" s="94"/>
      <c r="L16" s="95"/>
      <c r="M16" s="97"/>
      <c r="N16" s="99"/>
      <c r="O16" s="107"/>
      <c r="P16" s="101"/>
      <c r="Q16" s="148"/>
      <c r="R16" s="53">
        <f>D16*Q16</f>
        <v>0</v>
      </c>
      <c r="S16" s="109"/>
      <c r="T16" s="105"/>
      <c r="U16" s="105"/>
    </row>
    <row r="17" spans="1:21" ht="57.75" customHeight="1" thickBot="1" x14ac:dyDescent="0.3">
      <c r="A17" s="25"/>
      <c r="B17" s="59">
        <v>11</v>
      </c>
      <c r="C17" s="73" t="s">
        <v>58</v>
      </c>
      <c r="D17" s="60">
        <v>1</v>
      </c>
      <c r="E17" s="61" t="s">
        <v>42</v>
      </c>
      <c r="F17" s="62" t="s">
        <v>70</v>
      </c>
      <c r="G17" s="144"/>
      <c r="H17" s="120"/>
      <c r="I17" s="91"/>
      <c r="J17" s="93"/>
      <c r="K17" s="94"/>
      <c r="L17" s="95"/>
      <c r="M17" s="97"/>
      <c r="N17" s="99"/>
      <c r="O17" s="107"/>
      <c r="P17" s="101"/>
      <c r="Q17" s="149"/>
      <c r="R17" s="63">
        <f>D17*Q17</f>
        <v>0</v>
      </c>
      <c r="S17" s="110"/>
      <c r="T17" s="105"/>
      <c r="U17" s="125"/>
    </row>
    <row r="18" spans="1:21" ht="261" customHeight="1" x14ac:dyDescent="0.25">
      <c r="A18" s="25"/>
      <c r="B18" s="64">
        <v>12</v>
      </c>
      <c r="C18" s="65" t="s">
        <v>47</v>
      </c>
      <c r="D18" s="66">
        <v>1</v>
      </c>
      <c r="E18" s="67" t="s">
        <v>23</v>
      </c>
      <c r="F18" s="68" t="s">
        <v>59</v>
      </c>
      <c r="G18" s="145"/>
      <c r="H18" s="121" t="s">
        <v>29</v>
      </c>
      <c r="I18" s="102" t="s">
        <v>30</v>
      </c>
      <c r="J18" s="111" t="s">
        <v>32</v>
      </c>
      <c r="K18" s="113" t="s">
        <v>31</v>
      </c>
      <c r="L18" s="113" t="s">
        <v>45</v>
      </c>
      <c r="M18" s="116" t="s">
        <v>46</v>
      </c>
      <c r="N18" s="132" t="s">
        <v>44</v>
      </c>
      <c r="O18" s="136">
        <v>65000</v>
      </c>
      <c r="P18" s="134">
        <v>65000</v>
      </c>
      <c r="Q18" s="150"/>
      <c r="R18" s="69">
        <f>D18*Q18</f>
        <v>0</v>
      </c>
      <c r="S18" s="138" t="str">
        <f>IF(ISNUMBER(Q25),IF(Q25&gt;P18,"NEVYHOVUJE","VYHOVUJE")," ")</f>
        <v>VYHOVUJE</v>
      </c>
      <c r="T18" s="67"/>
      <c r="U18" s="126" t="s">
        <v>12</v>
      </c>
    </row>
    <row r="19" spans="1:21" ht="52.5" customHeight="1" x14ac:dyDescent="0.25">
      <c r="A19" s="25"/>
      <c r="B19" s="48">
        <v>13</v>
      </c>
      <c r="C19" s="49" t="s">
        <v>48</v>
      </c>
      <c r="D19" s="50">
        <v>1</v>
      </c>
      <c r="E19" s="51" t="s">
        <v>23</v>
      </c>
      <c r="F19" s="52" t="s">
        <v>72</v>
      </c>
      <c r="G19" s="143"/>
      <c r="H19" s="119"/>
      <c r="I19" s="91"/>
      <c r="J19" s="93"/>
      <c r="K19" s="94"/>
      <c r="L19" s="95"/>
      <c r="M19" s="97"/>
      <c r="N19" s="99"/>
      <c r="O19" s="107"/>
      <c r="P19" s="101"/>
      <c r="Q19" s="148"/>
      <c r="R19" s="53">
        <f>D19*Q19</f>
        <v>0</v>
      </c>
      <c r="S19" s="109"/>
      <c r="T19" s="51"/>
      <c r="U19" s="105"/>
    </row>
    <row r="20" spans="1:21" ht="31.5" customHeight="1" x14ac:dyDescent="0.25">
      <c r="A20" s="25"/>
      <c r="B20" s="48">
        <v>14</v>
      </c>
      <c r="C20" s="72" t="s">
        <v>60</v>
      </c>
      <c r="D20" s="50">
        <v>1</v>
      </c>
      <c r="E20" s="51" t="s">
        <v>23</v>
      </c>
      <c r="F20" s="52" t="s">
        <v>61</v>
      </c>
      <c r="G20" s="143"/>
      <c r="H20" s="119"/>
      <c r="I20" s="91"/>
      <c r="J20" s="93"/>
      <c r="K20" s="94"/>
      <c r="L20" s="95"/>
      <c r="M20" s="97"/>
      <c r="N20" s="99"/>
      <c r="O20" s="107"/>
      <c r="P20" s="101"/>
      <c r="Q20" s="148"/>
      <c r="R20" s="53">
        <f>D20*Q20</f>
        <v>0</v>
      </c>
      <c r="S20" s="109"/>
      <c r="T20" s="51"/>
      <c r="U20" s="105"/>
    </row>
    <row r="21" spans="1:21" ht="222.75" customHeight="1" x14ac:dyDescent="0.25">
      <c r="A21" s="25"/>
      <c r="B21" s="48">
        <v>15</v>
      </c>
      <c r="C21" s="72" t="s">
        <v>62</v>
      </c>
      <c r="D21" s="50">
        <v>1</v>
      </c>
      <c r="E21" s="51" t="s">
        <v>23</v>
      </c>
      <c r="F21" s="52" t="s">
        <v>63</v>
      </c>
      <c r="G21" s="143"/>
      <c r="H21" s="119"/>
      <c r="I21" s="91"/>
      <c r="J21" s="93"/>
      <c r="K21" s="94"/>
      <c r="L21" s="95"/>
      <c r="M21" s="97"/>
      <c r="N21" s="99"/>
      <c r="O21" s="107"/>
      <c r="P21" s="101"/>
      <c r="Q21" s="148"/>
      <c r="R21" s="53">
        <f>D21*Q21</f>
        <v>0</v>
      </c>
      <c r="S21" s="109"/>
      <c r="T21" s="51"/>
      <c r="U21" s="105"/>
    </row>
    <row r="22" spans="1:21" ht="40.5" customHeight="1" x14ac:dyDescent="0.25">
      <c r="A22" s="25"/>
      <c r="B22" s="48">
        <v>16</v>
      </c>
      <c r="C22" s="72" t="s">
        <v>64</v>
      </c>
      <c r="D22" s="50">
        <v>1</v>
      </c>
      <c r="E22" s="51" t="s">
        <v>23</v>
      </c>
      <c r="F22" s="52" t="s">
        <v>65</v>
      </c>
      <c r="G22" s="143"/>
      <c r="H22" s="119"/>
      <c r="I22" s="91"/>
      <c r="J22" s="93"/>
      <c r="K22" s="94"/>
      <c r="L22" s="95"/>
      <c r="M22" s="97"/>
      <c r="N22" s="99"/>
      <c r="O22" s="107"/>
      <c r="P22" s="101"/>
      <c r="Q22" s="148"/>
      <c r="R22" s="53">
        <f>D22*Q22</f>
        <v>0</v>
      </c>
      <c r="S22" s="109"/>
      <c r="T22" s="51"/>
      <c r="U22" s="105"/>
    </row>
    <row r="23" spans="1:21" ht="60" customHeight="1" thickBot="1" x14ac:dyDescent="0.3">
      <c r="A23" s="25"/>
      <c r="B23" s="54">
        <v>17</v>
      </c>
      <c r="C23" s="74" t="s">
        <v>53</v>
      </c>
      <c r="D23" s="55">
        <v>1</v>
      </c>
      <c r="E23" s="56" t="s">
        <v>42</v>
      </c>
      <c r="F23" s="57" t="s">
        <v>54</v>
      </c>
      <c r="G23" s="146"/>
      <c r="H23" s="122"/>
      <c r="I23" s="103"/>
      <c r="J23" s="112"/>
      <c r="K23" s="114"/>
      <c r="L23" s="115"/>
      <c r="M23" s="117"/>
      <c r="N23" s="133"/>
      <c r="O23" s="137"/>
      <c r="P23" s="135"/>
      <c r="Q23" s="151"/>
      <c r="R23" s="58">
        <f>D23*Q23</f>
        <v>0</v>
      </c>
      <c r="S23" s="139"/>
      <c r="T23" s="56"/>
      <c r="U23" s="127"/>
    </row>
    <row r="24" spans="1:21" ht="13.5" customHeight="1" thickTop="1" x14ac:dyDescent="0.25">
      <c r="C24"/>
      <c r="D24"/>
      <c r="E24"/>
      <c r="F24"/>
      <c r="G24"/>
      <c r="H24"/>
      <c r="I24"/>
      <c r="J24"/>
      <c r="M24" s="128" t="s">
        <v>67</v>
      </c>
      <c r="N24" s="128"/>
      <c r="O24" s="128"/>
      <c r="P24" s="129"/>
      <c r="Q24" s="140">
        <f>SUM(R7:R17)</f>
        <v>0</v>
      </c>
      <c r="R24" s="141"/>
      <c r="S24" s="141"/>
    </row>
    <row r="25" spans="1:21" ht="13.5" customHeight="1" x14ac:dyDescent="0.25">
      <c r="C25"/>
      <c r="D25"/>
      <c r="E25"/>
      <c r="F25"/>
      <c r="G25"/>
      <c r="H25"/>
      <c r="I25"/>
      <c r="J25"/>
      <c r="M25" s="130" t="s">
        <v>68</v>
      </c>
      <c r="N25" s="130"/>
      <c r="O25" s="130"/>
      <c r="P25" s="131"/>
      <c r="Q25" s="123">
        <f>SUM(R18:R23)</f>
        <v>0</v>
      </c>
      <c r="R25" s="124"/>
      <c r="S25" s="124"/>
    </row>
    <row r="26" spans="1:21" ht="13.5" customHeight="1" thickBot="1" x14ac:dyDescent="0.3">
      <c r="C26"/>
      <c r="D26"/>
      <c r="E26"/>
      <c r="F26"/>
      <c r="G26"/>
      <c r="H26"/>
      <c r="I26"/>
      <c r="J26"/>
      <c r="M26"/>
      <c r="N26"/>
      <c r="O26"/>
      <c r="R26" s="37"/>
    </row>
    <row r="27" spans="1:21" ht="49.5" customHeight="1" thickTop="1" thickBot="1" x14ac:dyDescent="0.3">
      <c r="B27" s="81" t="s">
        <v>26</v>
      </c>
      <c r="C27" s="82"/>
      <c r="D27" s="82"/>
      <c r="E27" s="82"/>
      <c r="F27" s="82"/>
      <c r="G27" s="82"/>
      <c r="H27" s="75"/>
      <c r="I27" s="26"/>
      <c r="J27" s="26"/>
      <c r="K27" s="26"/>
      <c r="L27" s="7"/>
      <c r="M27" s="7"/>
      <c r="N27" s="27"/>
      <c r="O27" s="27"/>
      <c r="P27" s="28" t="s">
        <v>10</v>
      </c>
      <c r="Q27" s="83" t="s">
        <v>11</v>
      </c>
      <c r="R27" s="84"/>
      <c r="S27" s="85"/>
      <c r="T27" s="21"/>
      <c r="U27" s="29"/>
    </row>
    <row r="28" spans="1:21" ht="53.25" customHeight="1" thickTop="1" thickBot="1" x14ac:dyDescent="0.3">
      <c r="B28" s="78" t="s">
        <v>24</v>
      </c>
      <c r="C28" s="78"/>
      <c r="D28" s="78"/>
      <c r="E28" s="78"/>
      <c r="F28" s="78"/>
      <c r="G28" s="78"/>
      <c r="H28" s="78"/>
      <c r="I28" s="30"/>
      <c r="L28" s="11"/>
      <c r="M28" s="11"/>
      <c r="N28" s="31"/>
      <c r="O28" s="31"/>
      <c r="P28" s="32">
        <f>SUM(O7:O23)</f>
        <v>505000</v>
      </c>
      <c r="Q28" s="86">
        <f>SUM(R7:R23)</f>
        <v>0</v>
      </c>
      <c r="R28" s="87"/>
      <c r="S28" s="88"/>
      <c r="U28" s="71"/>
    </row>
    <row r="29" spans="1:21" ht="15.75" thickTop="1" x14ac:dyDescent="0.25">
      <c r="B29" s="77" t="s">
        <v>25</v>
      </c>
      <c r="C29" s="77"/>
      <c r="D29" s="77"/>
      <c r="E29" s="77"/>
      <c r="F29" s="77"/>
      <c r="U29" s="70"/>
    </row>
    <row r="30" spans="1:21" ht="14.25" customHeight="1" x14ac:dyDescent="0.25">
      <c r="U30" s="70"/>
    </row>
    <row r="31" spans="1:21" ht="14.25" customHeight="1" x14ac:dyDescent="0.25">
      <c r="U31" s="70"/>
    </row>
    <row r="32" spans="1:21" ht="14.25" customHeight="1" x14ac:dyDescent="0.25">
      <c r="U32" s="70"/>
    </row>
    <row r="33" spans="21:21" ht="14.25" customHeight="1" x14ac:dyDescent="0.25">
      <c r="U33" s="70"/>
    </row>
    <row r="34" spans="21:21" ht="14.25" customHeight="1" x14ac:dyDescent="0.25"/>
    <row r="35" spans="21:21" ht="14.25" customHeight="1" x14ac:dyDescent="0.25"/>
    <row r="36" spans="21:21" ht="14.25" customHeight="1" x14ac:dyDescent="0.25"/>
    <row r="37" spans="21:21" ht="14.25" customHeight="1" x14ac:dyDescent="0.25"/>
    <row r="38" spans="21:21" ht="14.25" customHeight="1" x14ac:dyDescent="0.25"/>
    <row r="39" spans="21:21" ht="14.25" customHeight="1" x14ac:dyDescent="0.25"/>
    <row r="40" spans="21:21" ht="14.25" customHeight="1" x14ac:dyDescent="0.25"/>
    <row r="41" spans="21:21" ht="14.25" customHeight="1" x14ac:dyDescent="0.25"/>
    <row r="42" spans="21:21" ht="14.25" customHeight="1" x14ac:dyDescent="0.25"/>
    <row r="43" spans="21:21" ht="14.25" customHeight="1" x14ac:dyDescent="0.25"/>
    <row r="44" spans="21:21" ht="14.25" customHeight="1" x14ac:dyDescent="0.25"/>
    <row r="45" spans="21:21" ht="14.25" customHeight="1" x14ac:dyDescent="0.25"/>
    <row r="46" spans="21:21" ht="14.25" customHeight="1" x14ac:dyDescent="0.25"/>
    <row r="47" spans="21:21" ht="14.25" customHeight="1" x14ac:dyDescent="0.25"/>
    <row r="48" spans="2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</sheetData>
  <sheetProtection algorithmName="SHA-512" hashValue="zeXgMTKltm42VGolhEc0ne0czC9D70v33H5gy19a13Q0KWh/WqCF2vwbBQz7AedZVNGP/XDrMI70EMP7vhUbYg==" saltValue="cbnuMiwvYnbqFzzLsBBsdA==" spinCount="100000" sheet="1" objects="1" scenarios="1"/>
  <mergeCells count="34">
    <mergeCell ref="H7:H17"/>
    <mergeCell ref="H18:H23"/>
    <mergeCell ref="Q25:S25"/>
    <mergeCell ref="U7:U17"/>
    <mergeCell ref="U18:U23"/>
    <mergeCell ref="M24:P24"/>
    <mergeCell ref="M25:P25"/>
    <mergeCell ref="N18:N23"/>
    <mergeCell ref="P18:P23"/>
    <mergeCell ref="O18:O23"/>
    <mergeCell ref="S18:S23"/>
    <mergeCell ref="Q24:S24"/>
    <mergeCell ref="J18:J23"/>
    <mergeCell ref="K18:K23"/>
    <mergeCell ref="L18:L23"/>
    <mergeCell ref="M18:M23"/>
    <mergeCell ref="T7:T17"/>
    <mergeCell ref="O7:O17"/>
    <mergeCell ref="S7:S17"/>
    <mergeCell ref="B29:F29"/>
    <mergeCell ref="B28:H28"/>
    <mergeCell ref="B1:D1"/>
    <mergeCell ref="B27:G27"/>
    <mergeCell ref="Q27:S27"/>
    <mergeCell ref="Q28:S28"/>
    <mergeCell ref="G2:L3"/>
    <mergeCell ref="I7:I17"/>
    <mergeCell ref="J7:J17"/>
    <mergeCell ref="K7:K17"/>
    <mergeCell ref="L7:L17"/>
    <mergeCell ref="M7:M17"/>
    <mergeCell ref="N7:N17"/>
    <mergeCell ref="P7:P17"/>
    <mergeCell ref="I18:I23"/>
  </mergeCells>
  <conditionalFormatting sqref="S7">
    <cfRule type="cellIs" dxfId="10" priority="68" operator="equal">
      <formula>"VYHOVUJE"</formula>
    </cfRule>
  </conditionalFormatting>
  <conditionalFormatting sqref="S7">
    <cfRule type="cellIs" dxfId="9" priority="67" operator="equal">
      <formula>"NEVYHOVUJE"</formula>
    </cfRule>
  </conditionalFormatting>
  <conditionalFormatting sqref="Q7:Q23 G7:H7 G18:H18 G8:G17 G19:G23">
    <cfRule type="containsBlanks" dxfId="8" priority="48">
      <formula>LEN(TRIM(G7))=0</formula>
    </cfRule>
  </conditionalFormatting>
  <conditionalFormatting sqref="G7:H7 Q7:Q23 G18:H18 G8:G17 G19:G23">
    <cfRule type="notContainsBlanks" dxfId="7" priority="46">
      <formula>LEN(TRIM(G7))&gt;0</formula>
    </cfRule>
  </conditionalFormatting>
  <conditionalFormatting sqref="G7:H7 Q7:Q23 G18:H18 G8:G17 G19:G23">
    <cfRule type="notContainsBlanks" dxfId="6" priority="45">
      <formula>LEN(TRIM(G7))&gt;0</formula>
    </cfRule>
  </conditionalFormatting>
  <conditionalFormatting sqref="G7:H7 G18:H18 G8:G17 G19:G23">
    <cfRule type="notContainsBlanks" dxfId="5" priority="44">
      <formula>LEN(TRIM(G7))&gt;0</formula>
    </cfRule>
  </conditionalFormatting>
  <conditionalFormatting sqref="D7:D23">
    <cfRule type="containsBlanks" dxfId="4" priority="5">
      <formula>LEN(TRIM(D7))=0</formula>
    </cfRule>
  </conditionalFormatting>
  <conditionalFormatting sqref="S18">
    <cfRule type="cellIs" dxfId="3" priority="4" operator="equal">
      <formula>"VYHOVUJE"</formula>
    </cfRule>
  </conditionalFormatting>
  <conditionalFormatting sqref="S18">
    <cfRule type="cellIs" dxfId="2" priority="3" operator="equal">
      <formula>"NEVYHOVUJE"</formula>
    </cfRule>
  </conditionalFormatting>
  <conditionalFormatting sqref="U28">
    <cfRule type="cellIs" dxfId="1" priority="2" operator="equal">
      <formula>"VYHOVUJE"</formula>
    </cfRule>
  </conditionalFormatting>
  <conditionalFormatting sqref="U28">
    <cfRule type="cellIs" dxfId="0" priority="1" operator="equal">
      <formula>"NEVYHOVUJE"</formula>
    </cfRule>
  </conditionalFormatting>
  <dataValidations count="2">
    <dataValidation type="list" showInputMessage="1" showErrorMessage="1" sqref="E7:E23" xr:uid="{FEE879A1-3785-4154-A7E4-C2775DBC6DD4}">
      <formula1>"ks,bal,sada,"</formula1>
    </dataValidation>
    <dataValidation type="list" allowBlank="1" showInputMessage="1" showErrorMessage="1" sqref="J7 J18" xr:uid="{5D17513A-E284-40B4-B387-DC2DA3557008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2023-01-06T12:56:59Z</cp:lastPrinted>
  <dcterms:created xsi:type="dcterms:W3CDTF">2014-03-05T12:43:32Z</dcterms:created>
  <dcterms:modified xsi:type="dcterms:W3CDTF">2023-01-09T07:48:35Z</dcterms:modified>
</cp:coreProperties>
</file>